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mcvey\Desktop\"/>
    </mc:Choice>
  </mc:AlternateContent>
  <bookViews>
    <workbookView xWindow="0" yWindow="0" windowWidth="20490" windowHeight="775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52511" iterate="1" iterateCount="1000"/>
</workbook>
</file>

<file path=xl/calcChain.xml><?xml version="1.0" encoding="utf-8"?>
<calcChain xmlns="http://schemas.openxmlformats.org/spreadsheetml/2006/main"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E222" i="1" l="1"/>
  <c r="I15" i="1"/>
  <c r="E221" i="1"/>
  <c r="E215" i="1"/>
  <c r="H13" i="1" l="1"/>
  <c r="B217" i="1"/>
  <c r="B216" i="1"/>
  <c r="B218" i="1"/>
  <c r="B220" i="1"/>
  <c r="B219" i="1"/>
  <c r="B138" i="1"/>
  <c r="B183" i="1"/>
  <c r="B206" i="1"/>
  <c r="B188" i="1"/>
  <c r="B160" i="1"/>
  <c r="B152" i="1"/>
  <c r="B36" i="1"/>
  <c r="B51" i="1"/>
  <c r="B214" i="1"/>
  <c r="B74" i="1"/>
  <c r="B116" i="1"/>
  <c r="B28" i="1"/>
  <c r="B177" i="1"/>
  <c r="B130" i="1"/>
  <c r="B144" i="1"/>
  <c r="B171" i="1"/>
  <c r="B193" i="1"/>
  <c r="B23" i="1"/>
  <c r="B168" i="1"/>
  <c r="B58" i="1"/>
  <c r="B101" i="1"/>
  <c r="B44" i="1"/>
  <c r="B86" i="1"/>
  <c r="B149" i="1"/>
  <c r="E14" i="1"/>
  <c r="B222" i="1" l="1"/>
</calcChain>
</file>

<file path=xl/sharedStrings.xml><?xml version="1.0" encoding="utf-8"?>
<sst xmlns="http://schemas.openxmlformats.org/spreadsheetml/2006/main" count="402" uniqueCount="390">
  <si>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</si>
  <si>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</si>
  <si>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</si>
  <si>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</si>
  <si>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</si>
  <si>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</si>
  <si>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</si>
  <si>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</si>
  <si>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</si>
  <si>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</si>
  <si>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</si>
  <si>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</si>
  <si>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</si>
  <si>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</si>
  <si>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</si>
  <si>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</si>
  <si>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</si>
  <si>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</si>
  <si>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</si>
  <si>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</si>
  <si>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</si>
  <si>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</si>
  <si>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</si>
  <si>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</si>
  <si>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</si>
  <si>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</si>
  <si>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</si>
  <si>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</si>
  <si>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</si>
  <si>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</si>
  <si>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</si>
  <si>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</si>
  <si>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</si>
  <si>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</si>
  <si>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</si>
  <si>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</si>
  <si>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</si>
  <si>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</si>
  <si>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</si>
  <si>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</si>
  <si>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</si>
  <si>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</si>
  <si>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</si>
  <si>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</si>
  <si>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</si>
  <si>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</si>
  <si>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</si>
  <si>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</si>
  <si>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</si>
  <si>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</si>
  <si>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</si>
  <si>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</si>
  <si>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</si>
  <si>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</si>
  <si>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</si>
  <si>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</si>
  <si>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</si>
  <si>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</si>
  <si>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</si>
  <si>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</si>
  <si>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</si>
  <si>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</si>
  <si>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</si>
  <si>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</si>
  <si>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</si>
  <si>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</si>
  <si>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</si>
  <si>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</si>
  <si>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</si>
  <si>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</si>
  <si>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</si>
  <si>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</si>
  <si>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</si>
  <si>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</si>
  <si>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</si>
  <si>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</si>
  <si>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</si>
  <si>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</si>
  <si>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</si>
  <si>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</si>
  <si>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</si>
  <si>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</si>
  <si>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</si>
  <si>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</si>
  <si>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</si>
  <si>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</si>
  <si>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</si>
  <si>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</si>
  <si>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</si>
  <si>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</si>
  <si>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</si>
  <si>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</si>
  <si>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</si>
  <si>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</si>
  <si>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</si>
  <si>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</si>
  <si>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</si>
  <si>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</si>
  <si>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</si>
  <si>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</si>
  <si>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</si>
  <si>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</si>
  <si>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</si>
  <si>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</si>
  <si>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</si>
  <si>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</si>
  <si>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</si>
  <si>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</si>
  <si>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</si>
  <si>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</si>
  <si>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</si>
  <si>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</si>
  <si>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</si>
  <si>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</si>
  <si>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</si>
  <si>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</si>
  <si>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</si>
  <si>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</si>
  <si>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</si>
  <si>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</si>
  <si>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</si>
  <si>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</si>
  <si>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</si>
  <si>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</si>
  <si>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</si>
  <si>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</si>
  <si>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</si>
  <si>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</si>
  <si>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</si>
  <si>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</si>
  <si>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</si>
  <si>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</si>
  <si>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</si>
  <si>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</si>
  <si>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</si>
  <si>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</si>
  <si>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</si>
  <si>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</si>
  <si>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</si>
  <si>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</si>
  <si>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</si>
  <si>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</si>
  <si>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</si>
  <si>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</si>
  <si>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</si>
  <si>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</si>
  <si>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</si>
  <si>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</si>
  <si>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</si>
  <si>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</si>
  <si>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</si>
  <si>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</si>
  <si>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</si>
  <si>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</si>
  <si>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</si>
  <si>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</si>
  <si>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</si>
  <si>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</si>
  <si>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</si>
  <si>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</si>
  <si>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</si>
  <si>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</si>
  <si>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</si>
  <si>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</si>
  <si>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</si>
  <si>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</si>
  <si>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</si>
  <si>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</si>
  <si>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</si>
  <si>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</si>
  <si>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</si>
  <si>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</si>
  <si>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</si>
  <si>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</si>
  <si>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</si>
  <si>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</si>
  <si>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</si>
  <si>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</si>
  <si>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</si>
  <si>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</si>
  <si>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</si>
  <si>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</si>
  <si>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</si>
  <si>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</si>
  <si>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</si>
  <si>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</si>
  <si>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</si>
  <si>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</si>
  <si>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</si>
  <si>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</si>
  <si>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</si>
  <si>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</si>
  <si>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</si>
  <si>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</si>
  <si>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</si>
  <si>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</si>
  <si>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</si>
  <si>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</si>
  <si>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</si>
  <si>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</si>
  <si>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</si>
  <si>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</si>
  <si>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</si>
  <si>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</si>
  <si>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</si>
  <si>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</si>
  <si>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</si>
  <si>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</si>
  <si>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</si>
  <si>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</si>
  <si>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</si>
  <si>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</si>
  <si>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</si>
  <si>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</si>
  <si>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</si>
  <si>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</si>
  <si>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</si>
  <si>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</si>
  <si>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</si>
  <si>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</si>
  <si>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</si>
  <si>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</si>
  <si>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</si>
  <si>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</si>
  <si>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</si>
  <si>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</si>
  <si>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</si>
  <si>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</si>
  <si>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</si>
  <si>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</si>
  <si>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</si>
  <si>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</si>
  <si>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</si>
  <si>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</si>
  <si>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</si>
  <si>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</si>
  <si>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</si>
  <si>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</si>
  <si>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</si>
  <si>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</si>
  <si>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</si>
  <si>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</si>
  <si>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</si>
  <si>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</si>
  <si>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</si>
  <si>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</si>
  <si>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</si>
  <si>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</si>
  <si>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</si>
  <si>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</si>
  <si>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</si>
  <si>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</si>
  <si>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</si>
  <si>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</si>
  <si>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</si>
  <si>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</si>
  <si>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</si>
  <si>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</si>
  <si>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</si>
  <si>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</si>
  <si>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</si>
  <si>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</si>
  <si>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</si>
  <si>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</si>
  <si>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</si>
  <si>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</si>
  <si>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</si>
  <si>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</si>
  <si>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</si>
  <si>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</si>
  <si>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</si>
  <si>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</si>
  <si>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</si>
  <si>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</si>
  <si>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</si>
  <si>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</si>
  <si>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</si>
  <si>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</si>
  <si>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</si>
  <si>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</si>
  <si>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</si>
  <si>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</si>
  <si>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</si>
  <si>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</si>
  <si>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</si>
  <si>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</si>
  <si>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</si>
  <si>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</si>
  <si>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</si>
  <si>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</si>
  <si>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</si>
  <si>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</si>
  <si>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</si>
  <si>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</si>
  <si>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</si>
  <si>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</si>
  <si>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</si>
  <si>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</si>
  <si>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</si>
  <si>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</si>
  <si>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</si>
  <si>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</si>
  <si>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</si>
  <si>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</si>
  <si>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</si>
  <si>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</si>
  <si>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</si>
  <si>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</si>
  <si>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</si>
  <si>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</si>
  <si>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</si>
  <si>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</si>
  <si>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</si>
  <si>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</si>
  <si>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</si>
  <si>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</si>
  <si>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</si>
  <si>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</si>
  <si>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</si>
  <si>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</si>
  <si>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</si>
  <si>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</si>
  <si>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</si>
  <si>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</si>
  <si>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</si>
  <si>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</si>
  <si>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</si>
  <si>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</si>
  <si>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</si>
  <si>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</si>
  <si>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</si>
  <si>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</si>
  <si>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</si>
  <si>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</si>
  <si>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</si>
  <si>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</si>
  <si>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</si>
  <si>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</si>
  <si>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</si>
  <si>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</si>
  <si>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</si>
  <si>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</si>
  <si>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</si>
  <si>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</si>
  <si>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</si>
  <si>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</si>
  <si>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</si>
  <si>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</si>
  <si>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</si>
  <si>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</si>
  <si>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</si>
  <si>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</si>
  <si>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</si>
  <si>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</si>
  <si>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</si>
  <si>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</si>
  <si>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</si>
  <si>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</si>
  <si>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</si>
  <si>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</si>
  <si>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</si>
  <si>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</si>
  <si>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</si>
  <si>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</si>
  <si>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</si>
  <si>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</si>
  <si>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</si>
  <si>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</si>
  <si>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</si>
  <si>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</si>
  <si>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</si>
  <si>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</si>
  <si>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</si>
  <si>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</si>
  <si>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</si>
  <si>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</si>
  <si>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</si>
  <si>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</si>
  <si>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</si>
  <si>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</si>
  <si>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</si>
  <si>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</si>
  <si>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</si>
  <si>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</si>
  <si>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</si>
  <si>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</si>
  <si>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</si>
  <si>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</si>
  <si>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Creighton Schools</t>
  </si>
  <si>
    <t>1235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</si>
</sst>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2"/>
  <sheetViews>
    <sheetView tabSelected="1" view="pageLayout" topLeftCell="A204" zoomScaleNormal="100" zoomScaleSheetLayoutView="100" workbookViewId="0">
      <selection activeCell="G221" sqref="G221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1"/>
      <c r="B1" s="341"/>
      <c r="C1" s="341"/>
      <c r="D1" s="342"/>
      <c r="E1" s="348" t="s">
        <v>384</v>
      </c>
      <c r="F1" s="349"/>
      <c r="G1" s="349"/>
      <c r="H1" s="349"/>
      <c r="I1" s="349"/>
      <c r="J1" s="350"/>
    </row>
    <row r="2" spans="1:137" s="1" customFormat="1">
      <c r="A2" s="343" t="s">
        <v>387</v>
      </c>
      <c r="B2" s="344"/>
      <c r="C2" s="344"/>
      <c r="D2" s="345"/>
      <c r="E2" s="354" t="s">
        <v>199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1" t="s">
        <v>388</v>
      </c>
      <c r="F5" s="362"/>
      <c r="G5" s="359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3" t="s">
        <v>389</v>
      </c>
      <c r="F6" s="336"/>
      <c r="G6" s="360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35"/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35"/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35"/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5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9"/>
      <c r="F11" s="340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5"/>
      <c r="F12" s="356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114120.98999999999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57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11"/>
      <c r="C18" s="358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/>
      <c r="F20" s="321" t="str">
        <f>IFERROR((#REF!+G20/#REF!),"")</f>
        <v/>
      </c>
      <c r="G20" s="248"/>
      <c r="H20" s="248"/>
      <c r="I20" s="249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/>
      <c r="F21" s="322" t="str">
        <f>IFERROR((#REF!+G21/#REF!),"")</f>
        <v/>
      </c>
      <c r="G21" s="248"/>
      <c r="H21" s="248"/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0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/>
      <c r="F25" s="321" t="str">
        <f>IFERROR((#REF!+G25/#REF!),"")</f>
        <v/>
      </c>
      <c r="G25" s="253"/>
      <c r="H25" s="253"/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/>
      <c r="F26" s="322" t="str">
        <f>IFERROR((#REF!+G26/#REF!),"")</f>
        <v/>
      </c>
      <c r="G26" s="253"/>
      <c r="H26" s="253"/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/>
      <c r="H27" s="250"/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0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/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/>
      <c r="F173" s="325" t="str">
        <f>IFERROR((#REF!+G173/#REF!),"")</f>
        <v/>
      </c>
      <c r="G173" s="253"/>
      <c r="H173" s="253"/>
      <c r="I173" s="254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/>
      <c r="F190" s="147" t="str">
        <f>IFERROR((#REF!+G190/#REF!),"")</f>
        <v/>
      </c>
      <c r="G190" s="253"/>
      <c r="H190" s="253"/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/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0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/>
      <c r="F197" s="325" t="str">
        <f>IFERROR((#REF!+G197/#REF!),"")</f>
        <v/>
      </c>
      <c r="G197" s="253">
        <v>41742.46</v>
      </c>
      <c r="H197" s="253">
        <v>64936.67</v>
      </c>
      <c r="I197" s="254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/>
      <c r="F198" s="325" t="str">
        <f>IFERROR((#REF!+G198/#REF!),"")</f>
        <v/>
      </c>
      <c r="G198" s="253"/>
      <c r="H198" s="253"/>
      <c r="I198" s="254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/>
      <c r="F199" s="325" t="str">
        <f>IFERROR((#REF!+G199/#REF!),"")</f>
        <v/>
      </c>
      <c r="G199" s="253"/>
      <c r="H199" s="253"/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/>
      <c r="F200" s="325" t="str">
        <f>IFERROR((#REF!+G200/#REF!),"")</f>
        <v/>
      </c>
      <c r="G200" s="253"/>
      <c r="H200" s="253"/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/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41742.46</v>
      </c>
      <c r="H206" s="180">
        <f>SUM(H195:H205)</f>
        <v>64936.67</v>
      </c>
      <c r="I206" s="206">
        <f>SUM(I195:I205)</f>
        <v>0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/>
      <c r="F208" s="325" t="str">
        <f>IFERROR((#REF!+G208/#REF!),"")</f>
        <v/>
      </c>
      <c r="G208" s="253"/>
      <c r="H208" s="253"/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/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0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106679.13</v>
      </c>
      <c r="F215" s="170"/>
      <c r="G215" s="72">
        <f>(G23+G28+G36+G44+G51+G58+G74+G86+G101+G116+G130+G138+G144+G149+G152+G160+G168+G177+G183+G188+G171+G193+G206+G214)</f>
        <v>41742.46</v>
      </c>
      <c r="H215" s="72">
        <f>(H23+H28+H36+H44+H51+H58+H74+H86+H101+H116+H130+H138+H144+H149+H152+H160+H168+H177+H183+H188+H171+H193+H206+H214)</f>
        <v>64936.67</v>
      </c>
      <c r="I215" s="72">
        <f>(I23+I28+I36+I44+I51+I58+I74+I86+I101+I116+I130+I138+I144+I149+I152+I160+I168+I177+I183+I188+I171+I193+I206+I214)</f>
        <v>0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0</v>
      </c>
      <c r="C216" s="35" t="s">
        <v>172</v>
      </c>
      <c r="D216" s="14"/>
      <c r="E216" s="77"/>
      <c r="F216" s="333">
        <f>SUM(G216:I216)</f>
        <v>0</v>
      </c>
      <c r="G216" s="304"/>
      <c r="H216" s="305"/>
      <c r="I216" s="305"/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0</v>
      </c>
      <c r="C217" s="36" t="s">
        <v>173</v>
      </c>
      <c r="D217" s="37"/>
      <c r="E217" s="78"/>
      <c r="F217" s="325">
        <f>SUM(G217:I217)</f>
        <v>0</v>
      </c>
      <c r="G217" s="304"/>
      <c r="H217" s="305"/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0</v>
      </c>
      <c r="C218" s="38" t="s">
        <v>174</v>
      </c>
      <c r="D218" s="37"/>
      <c r="E218" s="79"/>
      <c r="F218" s="325">
        <f>SUM(G218:I218)</f>
        <v>0</v>
      </c>
      <c r="G218" s="306"/>
      <c r="H218" s="307"/>
      <c r="I218" s="307"/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1.4778350590894804E-2</v>
      </c>
      <c r="C219" s="40" t="s">
        <v>175</v>
      </c>
      <c r="D219" s="37"/>
      <c r="E219" s="79"/>
      <c r="F219" s="325">
        <f>SUM(G219:I219)</f>
        <v>1686.52</v>
      </c>
      <c r="G219" s="306">
        <v>1686.52</v>
      </c>
      <c r="H219" s="307"/>
      <c r="I219" s="307"/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5.0431914409435112E-2</v>
      </c>
      <c r="C220" s="41" t="s">
        <v>176</v>
      </c>
      <c r="D220" s="37"/>
      <c r="E220" s="80"/>
      <c r="F220" s="327">
        <f>SUM(G220:I220)</f>
        <v>5755.34</v>
      </c>
      <c r="G220" s="308">
        <v>5755.34</v>
      </c>
      <c r="H220" s="309"/>
      <c r="I220" s="309"/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114120.98999999999</v>
      </c>
      <c r="F221" s="171"/>
      <c r="G221" s="43">
        <f>SUM(G215:G220)</f>
        <v>49184.319999999992</v>
      </c>
      <c r="H221" s="43">
        <f>SUM(H215:H220)</f>
        <v>64936.67</v>
      </c>
      <c r="I221" s="43">
        <f>SUM(I215:I220)</f>
        <v>0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2.25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37">
        <f>SUM(G221:I221)</f>
        <v>114120.98999999999</v>
      </c>
      <c r="F222" s="338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E8:F8"/>
    <mergeCell ref="E10:F10"/>
    <mergeCell ref="E222:F222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Administrator</cp:lastModifiedBy>
  <cp:lastPrinted>2018-08-24T21:39:40Z</cp:lastPrinted>
  <dcterms:created xsi:type="dcterms:W3CDTF">2006-08-31T18:48:44Z</dcterms:created>
  <dcterms:modified xsi:type="dcterms:W3CDTF">2019-03-25T13:54:15Z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